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O12" i="5" l="1"/>
  <c r="N12" i="5"/>
  <c r="M12" i="5"/>
  <c r="L12" i="5"/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K13" i="5" l="1"/>
  <c r="J13" i="5" s="1"/>
  <c r="F13" i="5"/>
  <c r="L13" i="5" s="1"/>
  <c r="H13" i="5"/>
  <c r="H14" i="5" s="1"/>
  <c r="M14" i="5" s="1"/>
  <c r="AF8" i="5"/>
  <c r="O14" i="5"/>
  <c r="O13" i="5"/>
  <c r="K14" i="5"/>
  <c r="J14" i="5" s="1"/>
  <c r="M13" i="5" l="1"/>
  <c r="N13" i="5"/>
  <c r="F14" i="5"/>
  <c r="L14" i="5" l="1"/>
  <c r="N14" i="5"/>
</calcChain>
</file>

<file path=xl/sharedStrings.xml><?xml version="1.0" encoding="utf-8"?>
<sst xmlns="http://schemas.openxmlformats.org/spreadsheetml/2006/main" count="78" uniqueCount="37">
  <si>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</si>
  <si>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</si>
  <si>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</si>
  <si>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</si>
  <si>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</si>
  <si>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</si>
  <si>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</si>
  <si>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</si>
  <si>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</si>
  <si>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</si>
  <si>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</si>
  <si>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</si>
  <si>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</si>
  <si>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</si>
  <si>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</si>
  <si>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</si>
  <si>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</si>
  <si>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</si>
  <si>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</si>
  <si>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</si>
  <si>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</si>
  <si>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</si>
  <si>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</si>
  <si>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</si>
  <si>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VM = Vaasan Maila  (1933)</t>
  </si>
  <si>
    <t>Samuli Paaso</t>
  </si>
  <si>
    <t>9.</t>
  </si>
  <si>
    <t>VM  2</t>
  </si>
  <si>
    <t>5.</t>
  </si>
  <si>
    <t>Lippo Pesis  2</t>
  </si>
  <si>
    <t>15.3.1989   Haukipudas</t>
  </si>
  <si>
    <t>Lippo Pesis = Oulun Lippo Pesis  (2010)</t>
  </si>
  <si>
    <t>PattU = Pattijoen Urheilijat  (1928),  kasvattajaseura</t>
  </si>
  <si>
    <t>3.</t>
  </si>
  <si>
    <t>NJ</t>
  </si>
  <si>
    <t>poikien superpesis</t>
  </si>
  <si>
    <t>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</si>
</sst>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85546875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5.5703125" customWidth="1"/>
    <col min="26" max="26" width="14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425781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71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2007</v>
      </c>
      <c r="C4" s="14" t="s">
        <v>28</v>
      </c>
      <c r="D4" s="1" t="s">
        <v>36</v>
      </c>
      <c r="E4" s="12">
        <v>1</v>
      </c>
      <c r="F4" s="12">
        <v>0</v>
      </c>
      <c r="G4" s="12">
        <v>0</v>
      </c>
      <c r="H4" s="13">
        <v>0</v>
      </c>
      <c r="I4" s="12">
        <v>2</v>
      </c>
      <c r="J4" s="32">
        <v>0.66666666666666663</v>
      </c>
      <c r="K4" s="19">
        <v>3</v>
      </c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10</v>
      </c>
      <c r="AB4" s="12">
        <v>1</v>
      </c>
      <c r="AC4" s="12">
        <v>3</v>
      </c>
      <c r="AD4" s="12">
        <v>14</v>
      </c>
      <c r="AE4" s="12">
        <v>37</v>
      </c>
      <c r="AF4" s="68">
        <v>0.56059999999999999</v>
      </c>
      <c r="AG4" s="69">
        <v>66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33</v>
      </c>
      <c r="Z5" s="1" t="s">
        <v>34</v>
      </c>
      <c r="AA5" s="12"/>
      <c r="AB5" s="70" t="s">
        <v>35</v>
      </c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70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2013</v>
      </c>
      <c r="Y7" s="12" t="s">
        <v>28</v>
      </c>
      <c r="Z7" s="1" t="s">
        <v>29</v>
      </c>
      <c r="AA7" s="12">
        <v>12</v>
      </c>
      <c r="AB7" s="12">
        <v>0</v>
      </c>
      <c r="AC7" s="12">
        <v>5</v>
      </c>
      <c r="AD7" s="12">
        <v>11</v>
      </c>
      <c r="AE7" s="12">
        <v>30</v>
      </c>
      <c r="AF7" s="68">
        <v>0.48380000000000001</v>
      </c>
      <c r="AG7" s="69">
        <v>62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1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2</v>
      </c>
      <c r="J8" s="37">
        <v>0.66700000000000004</v>
      </c>
      <c r="K8" s="21">
        <f>SUM(K4:K7)</f>
        <v>3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22</v>
      </c>
      <c r="AB8" s="36">
        <f>SUM(AB4:AB7)</f>
        <v>1</v>
      </c>
      <c r="AC8" s="36">
        <f>SUM(AC4:AC7)</f>
        <v>8</v>
      </c>
      <c r="AD8" s="36">
        <f>SUM(AD4:AD7)</f>
        <v>25</v>
      </c>
      <c r="AE8" s="36">
        <f>SUM(AE4:AE7)</f>
        <v>67</v>
      </c>
      <c r="AF8" s="37">
        <f>PRODUCT(AE8/AG8)</f>
        <v>0.5234375</v>
      </c>
      <c r="AG8" s="21">
        <f>SUM(AG4:AG7)</f>
        <v>128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32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1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2</v>
      </c>
      <c r="J12" s="60">
        <v>0.66700000000000004</v>
      </c>
      <c r="K12" s="16">
        <f>PRODUCT(K8+W8)</f>
        <v>3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2</v>
      </c>
      <c r="Q12" s="17"/>
      <c r="R12" s="17"/>
      <c r="S12" s="17"/>
      <c r="T12" s="54" t="s">
        <v>31</v>
      </c>
      <c r="U12" s="16"/>
      <c r="V12" s="16"/>
      <c r="W12" s="16"/>
      <c r="X12" s="16"/>
      <c r="Y12" s="16"/>
      <c r="Z12" s="16"/>
      <c r="AA12" s="16"/>
      <c r="AB12" s="16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22</v>
      </c>
      <c r="F13" s="47">
        <f>PRODUCT(AB8+AN8)</f>
        <v>1</v>
      </c>
      <c r="G13" s="47">
        <f>PRODUCT(AC8+AO8)</f>
        <v>8</v>
      </c>
      <c r="H13" s="47">
        <f>PRODUCT(AD8+AP8)</f>
        <v>25</v>
      </c>
      <c r="I13" s="47">
        <f>PRODUCT(AE8+AQ8)</f>
        <v>67</v>
      </c>
      <c r="J13" s="60">
        <f>PRODUCT(I13/K13)</f>
        <v>0.5234375</v>
      </c>
      <c r="K13" s="10">
        <f>PRODUCT(AG8+AS8)</f>
        <v>128</v>
      </c>
      <c r="L13" s="53">
        <f>PRODUCT((F13+G13)/E13)</f>
        <v>0.40909090909090912</v>
      </c>
      <c r="M13" s="53">
        <f>PRODUCT(H13/E13)</f>
        <v>1.1363636363636365</v>
      </c>
      <c r="N13" s="53">
        <f>PRODUCT((F13+G13+H13)/E13)</f>
        <v>1.5454545454545454</v>
      </c>
      <c r="O13" s="53">
        <f>PRODUCT(I13/E13)</f>
        <v>3.0454545454545454</v>
      </c>
      <c r="Q13" s="17"/>
      <c r="R13" s="17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23</v>
      </c>
      <c r="F14" s="47">
        <f t="shared" ref="F14:I14" si="0">SUM(F11:F13)</f>
        <v>1</v>
      </c>
      <c r="G14" s="47">
        <f t="shared" si="0"/>
        <v>8</v>
      </c>
      <c r="H14" s="47">
        <f t="shared" si="0"/>
        <v>25</v>
      </c>
      <c r="I14" s="47">
        <f t="shared" si="0"/>
        <v>69</v>
      </c>
      <c r="J14" s="60">
        <f>PRODUCT(I14/K14)</f>
        <v>0.52671755725190839</v>
      </c>
      <c r="K14" s="16">
        <f>SUM(K11:K13)</f>
        <v>131</v>
      </c>
      <c r="L14" s="53">
        <f>PRODUCT((F14+G14)/E14)</f>
        <v>0.39130434782608697</v>
      </c>
      <c r="M14" s="53">
        <f>PRODUCT(H14/E14)</f>
        <v>1.0869565217391304</v>
      </c>
      <c r="N14" s="53">
        <f>PRODUCT((F14+G14+H14)/E14)</f>
        <v>1.4782608695652173</v>
      </c>
      <c r="O14" s="53">
        <f>PRODUCT(I14/E14)</f>
        <v>3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2018-11-23T17:30:34Z</dcterms:modified>
</cp:coreProperties>
</file>